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460" yWindow="65236" windowWidth="24840" windowHeight="14240" tabRatio="50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David Brown</author>
  </authors>
  <commentList>
    <comment ref="A1" authorId="0">
      <text>
        <r>
          <rPr>
            <sz val="9"/>
            <rFont val="Verdana"/>
            <family val="0"/>
          </rPr>
          <t xml:space="preserve">Overview:
This worksheet carries out calculation of gene expression levels from reporter enzyme data.  It  implements the main model (non-GFP) of Brown and Lostroh (2008).  Please consult the paper for details on the model's assumptions and interpretation of the output.  The example "data" are model-generated and do not represent any specific gene.
</t>
        </r>
      </text>
    </comment>
    <comment ref="D1" authorId="0">
      <text>
        <r>
          <rPr>
            <sz val="9"/>
            <rFont val="Verdana"/>
            <family val="0"/>
          </rPr>
          <t xml:space="preserve">Instructions:
</t>
        </r>
        <r>
          <rPr>
            <b/>
            <sz val="10"/>
            <rFont val="Verdana"/>
            <family val="0"/>
          </rPr>
          <t>1.</t>
        </r>
        <r>
          <rPr>
            <b/>
            <sz val="9"/>
            <rFont val="Verdana"/>
            <family val="0"/>
          </rPr>
          <t xml:space="preserve"> </t>
        </r>
        <r>
          <rPr>
            <sz val="9"/>
            <rFont val="Verdana"/>
            <family val="0"/>
          </rPr>
          <t xml:space="preserve">In column A, enter the times at which data were collected (e.g. hours after innoculation).  The time points do not need to be evenly spaced.
 To allow for the "smoothing" of the data, it is necessary to create copies of the first and last data points and place them before and after the real data set.
In the example, the real data runs from t = 0 to t = 20.  The first row of data is a copy of the first data point, shifted to an earlier time.  The last row of data is a copy of the last data point, shifted to a later time.  The times used in these extra data points should correspond to typical time steps in the actual data.
</t>
        </r>
        <r>
          <rPr>
            <b/>
            <sz val="9"/>
            <rFont val="Verdana"/>
            <family val="0"/>
          </rPr>
          <t>2.</t>
        </r>
        <r>
          <rPr>
            <sz val="9"/>
            <rFont val="Verdana"/>
            <family val="0"/>
          </rPr>
          <t xml:space="preserve"> In column B, enter the data for reporter enzyme levels per cell (e.g. Miller units for beta-galactosidase).  The first and last values in the column will be copies of the first and last values in the actual data.
</t>
        </r>
        <r>
          <rPr>
            <b/>
            <sz val="9"/>
            <rFont val="Verdana"/>
            <family val="0"/>
          </rPr>
          <t xml:space="preserve">3. </t>
        </r>
        <r>
          <rPr>
            <sz val="9"/>
            <rFont val="Verdana"/>
            <family val="0"/>
          </rPr>
          <t xml:space="preserve">In column C, enter the cell population data (e.g. OD600).  These are relative values only.  Include copies of the first and last values, as before.
</t>
        </r>
        <r>
          <rPr>
            <b/>
            <sz val="9"/>
            <rFont val="Verdana"/>
            <family val="0"/>
          </rPr>
          <t>4.</t>
        </r>
        <r>
          <rPr>
            <sz val="9"/>
            <rFont val="Verdana"/>
            <family val="0"/>
          </rPr>
          <t xml:space="preserve"> In column D, enter the assumed in vivo decay rate of the reporter enzyme, in the same units as the time data (e.g. per hour). This may be constant or vary over time.  The decay rate can be computed from the half-life H as: LN(2)/H
</t>
        </r>
        <r>
          <rPr>
            <b/>
            <sz val="9"/>
            <rFont val="Verdana"/>
            <family val="0"/>
          </rPr>
          <t>5.</t>
        </r>
        <r>
          <rPr>
            <sz val="9"/>
            <rFont val="Verdana"/>
            <family val="0"/>
          </rPr>
          <t xml:space="preserve">  In columns E and F, enter the value of the smoothing parameters you wish to use.  This must be between 0 and 1, inclusive.  If the value is 0, no smoothing is done and the raw data is used.  Larger values correspond to more aggressive smoothing, leveling off peaks and valleys.
</t>
        </r>
        <r>
          <rPr>
            <b/>
            <sz val="9"/>
            <rFont val="Verdana"/>
            <family val="0"/>
          </rPr>
          <t xml:space="preserve">6. </t>
        </r>
        <r>
          <rPr>
            <sz val="9"/>
            <rFont val="Verdana"/>
            <family val="0"/>
          </rPr>
          <t xml:space="preserve">Evaluate columns H-L to determine the inferred dynamics of the reporter protein synthesis.  The units are: relative level of synthesis per unit time.  Note that each expression estimate uses data from the previous and the next time step.  Thus, there are no values computed for the first time or the last real time points (if computed, they are not meaningful).
</t>
        </r>
      </text>
    </comment>
  </commentList>
</comments>
</file>

<file path=xl/sharedStrings.xml><?xml version="1.0" encoding="utf-8"?>
<sst xmlns="http://schemas.openxmlformats.org/spreadsheetml/2006/main" count="12" uniqueCount="12">
  <si>
    <t>Time</t>
  </si>
  <si>
    <t>Smoothed Protein Assay</t>
  </si>
  <si>
    <t>Smoothed cell count</t>
  </si>
  <si>
    <t>Time steps</t>
  </si>
  <si>
    <t>dB/dt</t>
  </si>
  <si>
    <t>dV/dt</t>
  </si>
  <si>
    <t>Protein decay rate</t>
  </si>
  <si>
    <t>Protein smoothing parameter</t>
  </si>
  <si>
    <t>Cell count smoothing parameter</t>
  </si>
  <si>
    <t>Protein assay (B)</t>
  </si>
  <si>
    <t>Cell count (V)</t>
  </si>
  <si>
    <t>Inferred gene expression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</si>
</sst>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Verdana"/>
      <family val="0"/>
    </font>
    <font>
      <b/>
      <sz val="10"/>
      <name val="Verdana"/>
      <family val="0"/>
    </font>
    <font>
      <i/>
      <sz val="10"/>
      <name val="Verdana"/>
      <family val="0"/>
    </font>
    <font>
      <b/>
      <i/>
      <sz val="10"/>
      <name val="Verdana"/>
      <family val="0"/>
    </font>
    <font>
      <sz val="9"/>
      <name val="Verdana"/>
      <family val="0"/>
    </font>
    <font>
      <sz val="10.5"/>
      <name val="Verdana"/>
      <family val="0"/>
    </font>
    <font>
      <u val="single"/>
      <sz val="10"/>
      <color indexed="12"/>
      <name val="Verdana"/>
      <family val="0"/>
    </font>
    <font>
      <u val="single"/>
      <sz val="10"/>
      <color indexed="61"/>
      <name val="Verdana"/>
      <family val="0"/>
    </font>
    <font>
      <b/>
      <sz val="9"/>
      <name val="Verdana"/>
      <family val="0"/>
    </font>
    <font>
      <b/>
      <sz val="8"/>
      <name val="Verdana"/>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NumberFormat="1" applyAlignment="1">
      <alignment/>
    </xf>
    <xf numFmtId="0" fontId="0" fillId="0" borderId="0" xfId="0" applyNumberFormat="1" applyFont="1" applyFill="1" applyBorder="1" applyAlignment="1" applyProtection="1">
      <alignment/>
      <protection/>
    </xf>
    <xf numFmtId="0" fontId="0" fillId="0" borderId="0" xfId="0" applyAlignment="1">
      <alignment wrapText="1"/>
    </xf>
    <xf numFmtId="0" fontId="0" fillId="0" borderId="0" xfId="0" applyNumberFormat="1" applyAlignment="1" quotePrefix="1">
      <alignment wrapText="1"/>
    </xf>
    <xf numFmtId="0" fontId="0" fillId="0" borderId="0" xfId="0" applyNumberForma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Protein Data</c:v>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Sheet1!$A$3:$A$13</c:f>
              <c:numCache/>
            </c:numRef>
          </c:xVal>
          <c:yVal>
            <c:numRef>
              <c:f>Sheet1!$H$3:$H$13</c:f>
              <c:numCache/>
            </c:numRef>
          </c:yVal>
          <c:smooth val="0"/>
        </c:ser>
        <c:ser>
          <c:idx val="1"/>
          <c:order val="1"/>
          <c:tx>
            <c:v>Inferred Expression</c:v>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Sheet1!$A$4:$A$12</c:f>
              <c:numCache/>
            </c:numRef>
          </c:xVal>
          <c:yVal>
            <c:numRef>
              <c:f>Sheet1!$L$4:$L$12</c:f>
              <c:numCache/>
            </c:numRef>
          </c:yVal>
          <c:smooth val="0"/>
        </c:ser>
        <c:axId val="7596553"/>
        <c:axId val="1260114"/>
      </c:scatterChart>
      <c:valAx>
        <c:axId val="7596553"/>
        <c:scaling>
          <c:orientation val="minMax"/>
        </c:scaling>
        <c:axPos val="b"/>
        <c:delete val="0"/>
        <c:numFmt formatCode="General" sourceLinked="1"/>
        <c:majorTickMark val="out"/>
        <c:minorTickMark val="none"/>
        <c:tickLblPos val="nextTo"/>
        <c:crossAx val="1260114"/>
        <c:crosses val="autoZero"/>
        <c:crossBetween val="midCat"/>
        <c:dispUnits/>
      </c:valAx>
      <c:valAx>
        <c:axId val="1260114"/>
        <c:scaling>
          <c:orientation val="minMax"/>
        </c:scaling>
        <c:axPos val="l"/>
        <c:majorGridlines/>
        <c:delete val="0"/>
        <c:numFmt formatCode="General" sourceLinked="1"/>
        <c:majorTickMark val="out"/>
        <c:minorTickMark val="none"/>
        <c:tickLblPos val="nextTo"/>
        <c:crossAx val="7596553"/>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5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19</xdr:row>
      <xdr:rowOff>47625</xdr:rowOff>
    </xdr:from>
    <xdr:to>
      <xdr:col>14</xdr:col>
      <xdr:colOff>762000</xdr:colOff>
      <xdr:row>45</xdr:row>
      <xdr:rowOff>66675</xdr:rowOff>
    </xdr:to>
    <xdr:graphicFrame>
      <xdr:nvGraphicFramePr>
        <xdr:cNvPr id="1" name="Chart 10"/>
        <xdr:cNvGraphicFramePr/>
      </xdr:nvGraphicFramePr>
      <xdr:xfrm>
        <a:off x="5133975" y="3495675"/>
        <a:ext cx="4962525" cy="4229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9"/>
  <sheetViews>
    <sheetView tabSelected="1" workbookViewId="0" topLeftCell="A1">
      <selection activeCell="C22" sqref="C22"/>
    </sheetView>
  </sheetViews>
  <sheetFormatPr defaultColWidth="11.00390625" defaultRowHeight="12.75"/>
  <cols>
    <col min="1" max="1" width="6.75390625" style="0" customWidth="1"/>
    <col min="2" max="2" width="8.375" style="0" customWidth="1"/>
    <col min="3" max="3" width="7.375" style="0" customWidth="1"/>
    <col min="4" max="4" width="7.00390625" style="0" customWidth="1"/>
    <col min="5" max="5" width="10.00390625" style="0" customWidth="1"/>
    <col min="6" max="6" width="9.625" style="0" customWidth="1"/>
    <col min="7" max="7" width="6.25390625" style="0" customWidth="1"/>
    <col min="8" max="8" width="9.25390625" style="0" customWidth="1"/>
    <col min="9" max="9" width="8.875" style="0" customWidth="1"/>
    <col min="10" max="10" width="7.625" style="0" customWidth="1"/>
    <col min="11" max="11" width="8.75390625" style="0" customWidth="1"/>
    <col min="12" max="16384" width="10.875" style="0" customWidth="1"/>
  </cols>
  <sheetData>
    <row r="1" spans="1:12" s="3" customFormat="1" ht="42" customHeight="1">
      <c r="A1" s="3" t="s">
        <v>0</v>
      </c>
      <c r="B1" s="4" t="s">
        <v>9</v>
      </c>
      <c r="C1" s="4" t="s">
        <v>10</v>
      </c>
      <c r="D1" s="4" t="s">
        <v>6</v>
      </c>
      <c r="E1" s="4" t="s">
        <v>7</v>
      </c>
      <c r="F1" s="4" t="s">
        <v>8</v>
      </c>
      <c r="G1" s="4" t="s">
        <v>3</v>
      </c>
      <c r="H1" s="4" t="s">
        <v>1</v>
      </c>
      <c r="I1" s="4" t="s">
        <v>2</v>
      </c>
      <c r="J1" s="4" t="s">
        <v>4</v>
      </c>
      <c r="K1" s="5" t="s">
        <v>5</v>
      </c>
      <c r="L1" s="4" t="s">
        <v>11</v>
      </c>
    </row>
    <row r="2" spans="1:12" ht="12.75">
      <c r="A2" s="2">
        <v>-2</v>
      </c>
      <c r="B2" s="2">
        <v>0</v>
      </c>
      <c r="C2">
        <v>0.01</v>
      </c>
      <c r="D2">
        <v>0.0347</v>
      </c>
      <c r="E2" s="1"/>
      <c r="G2" s="1"/>
      <c r="H2" s="1"/>
      <c r="I2" s="1"/>
      <c r="J2" s="1"/>
      <c r="L2" s="1"/>
    </row>
    <row r="3" spans="1:12" ht="12.75">
      <c r="A3" s="2">
        <v>0</v>
      </c>
      <c r="B3" s="2">
        <v>0</v>
      </c>
      <c r="C3">
        <v>0.01</v>
      </c>
      <c r="D3">
        <v>0.0347</v>
      </c>
      <c r="E3">
        <v>0</v>
      </c>
      <c r="F3">
        <v>0</v>
      </c>
      <c r="G3" s="1">
        <f aca="true" t="shared" si="0" ref="G3:G13">A4-A3</f>
        <v>2</v>
      </c>
      <c r="H3" s="1">
        <f aca="true" t="shared" si="1" ref="H3:H13">(1-E3)*B3+(E3*G3/(G3+G2))*B2+(E3*G2/(G3+G2))*B4</f>
        <v>0</v>
      </c>
      <c r="I3" s="1">
        <f aca="true" t="shared" si="2" ref="I3:I13">(1-F3)*C3+(F3*G3/(G3+G2))*C2+(F3*G2/(G3+G2))*C4</f>
        <v>0.01</v>
      </c>
      <c r="J3" s="1"/>
      <c r="L3" s="1"/>
    </row>
    <row r="4" spans="1:12" ht="12.75">
      <c r="A4" s="2">
        <v>2</v>
      </c>
      <c r="B4" s="2">
        <v>1.1</v>
      </c>
      <c r="C4">
        <v>0.027</v>
      </c>
      <c r="D4">
        <v>0.0347</v>
      </c>
      <c r="E4">
        <v>0</v>
      </c>
      <c r="F4">
        <v>0</v>
      </c>
      <c r="G4" s="1">
        <f t="shared" si="0"/>
        <v>2</v>
      </c>
      <c r="H4" s="1">
        <f t="shared" si="1"/>
        <v>1.1</v>
      </c>
      <c r="I4" s="1">
        <f t="shared" si="2"/>
        <v>0.027</v>
      </c>
      <c r="J4" s="1">
        <f aca="true" t="shared" si="3" ref="J4:J12">-H3*(G4/(G3*(G3+G4)))+H4*(G4-G3)/(G4*G3)+H5*(G3/(G4*(G3+G4)))</f>
        <v>0.625</v>
      </c>
      <c r="K4">
        <f aca="true" t="shared" si="4" ref="K4:K12">-I3*(G4/(G3*(G3+G4)))+I4*(G4-G3)/(G4*G3)+I5*(G3/(G4*(G3+G4)))</f>
        <v>0.014750000000000001</v>
      </c>
      <c r="L4" s="1">
        <f aca="true" t="shared" si="5" ref="L4:L12">J4+(D4+1/I4*K4)*H4</f>
        <v>1.264095925925926</v>
      </c>
    </row>
    <row r="5" spans="1:12" ht="12.75">
      <c r="A5" s="2">
        <v>4</v>
      </c>
      <c r="B5" s="2">
        <v>2.5</v>
      </c>
      <c r="C5">
        <v>0.069</v>
      </c>
      <c r="D5">
        <v>0.0347</v>
      </c>
      <c r="E5">
        <v>0</v>
      </c>
      <c r="F5">
        <v>0</v>
      </c>
      <c r="G5" s="1">
        <f t="shared" si="0"/>
        <v>2</v>
      </c>
      <c r="H5" s="1">
        <f t="shared" si="1"/>
        <v>2.5</v>
      </c>
      <c r="I5" s="1">
        <f t="shared" si="2"/>
        <v>0.069</v>
      </c>
      <c r="J5" s="1">
        <f t="shared" si="3"/>
        <v>2.8000000000000003</v>
      </c>
      <c r="K5">
        <f t="shared" si="4"/>
        <v>0.035500000000000004</v>
      </c>
      <c r="L5" s="1">
        <f t="shared" si="5"/>
        <v>4.172981884057971</v>
      </c>
    </row>
    <row r="6" spans="1:12" ht="12.75">
      <c r="A6" s="2">
        <v>6</v>
      </c>
      <c r="B6" s="2">
        <v>12.3</v>
      </c>
      <c r="C6">
        <v>0.169</v>
      </c>
      <c r="D6">
        <v>0.0347</v>
      </c>
      <c r="E6">
        <v>0</v>
      </c>
      <c r="F6">
        <v>0</v>
      </c>
      <c r="G6" s="1">
        <f t="shared" si="0"/>
        <v>2</v>
      </c>
      <c r="H6" s="1">
        <f t="shared" si="1"/>
        <v>12.3</v>
      </c>
      <c r="I6" s="1">
        <f t="shared" si="2"/>
        <v>0.169</v>
      </c>
      <c r="J6" s="1">
        <f t="shared" si="3"/>
        <v>8.4</v>
      </c>
      <c r="K6">
        <f t="shared" si="4"/>
        <v>0.0715</v>
      </c>
      <c r="L6" s="1">
        <f t="shared" si="5"/>
        <v>14.030656153846154</v>
      </c>
    </row>
    <row r="7" spans="1:12" ht="12.75">
      <c r="A7" s="2">
        <v>8</v>
      </c>
      <c r="B7" s="2">
        <v>36.1</v>
      </c>
      <c r="C7">
        <v>0.355</v>
      </c>
      <c r="D7">
        <v>0.0347</v>
      </c>
      <c r="E7">
        <v>0</v>
      </c>
      <c r="F7">
        <v>0</v>
      </c>
      <c r="G7" s="1">
        <f t="shared" si="0"/>
        <v>2</v>
      </c>
      <c r="H7" s="1">
        <f t="shared" si="1"/>
        <v>36.1</v>
      </c>
      <c r="I7" s="1">
        <f t="shared" si="2"/>
        <v>0.355</v>
      </c>
      <c r="J7" s="1">
        <f t="shared" si="3"/>
        <v>16.25</v>
      </c>
      <c r="K7">
        <f t="shared" si="4"/>
        <v>0.10774999999999998</v>
      </c>
      <c r="L7" s="1">
        <f t="shared" si="5"/>
        <v>28.45978267605634</v>
      </c>
    </row>
    <row r="8" spans="1:12" ht="12.75">
      <c r="A8" s="2">
        <v>10</v>
      </c>
      <c r="B8" s="2">
        <v>77.3</v>
      </c>
      <c r="C8">
        <v>0.6</v>
      </c>
      <c r="D8">
        <v>0.0347</v>
      </c>
      <c r="E8">
        <v>0</v>
      </c>
      <c r="F8">
        <v>0</v>
      </c>
      <c r="G8" s="1">
        <f t="shared" si="0"/>
        <v>2</v>
      </c>
      <c r="H8" s="1">
        <f t="shared" si="1"/>
        <v>77.3</v>
      </c>
      <c r="I8" s="1">
        <f t="shared" si="2"/>
        <v>0.6</v>
      </c>
      <c r="J8" s="1">
        <f t="shared" si="3"/>
        <v>17.299999999999997</v>
      </c>
      <c r="K8">
        <f t="shared" si="4"/>
        <v>0.11200000000000002</v>
      </c>
      <c r="L8" s="1">
        <f t="shared" si="5"/>
        <v>34.41164333333333</v>
      </c>
    </row>
    <row r="9" spans="1:12" ht="12.75">
      <c r="A9" s="2">
        <v>12</v>
      </c>
      <c r="B9" s="2">
        <v>105.3</v>
      </c>
      <c r="C9">
        <v>0.803</v>
      </c>
      <c r="D9">
        <v>0.0347</v>
      </c>
      <c r="E9">
        <v>0</v>
      </c>
      <c r="F9">
        <v>0</v>
      </c>
      <c r="G9" s="1">
        <f t="shared" si="0"/>
        <v>2</v>
      </c>
      <c r="H9" s="1">
        <f t="shared" si="1"/>
        <v>105.3</v>
      </c>
      <c r="I9" s="1">
        <f t="shared" si="2"/>
        <v>0.803</v>
      </c>
      <c r="J9" s="1">
        <f t="shared" si="3"/>
        <v>8.7</v>
      </c>
      <c r="K9">
        <f t="shared" si="4"/>
        <v>0.07925000000000001</v>
      </c>
      <c r="L9" s="1">
        <f t="shared" si="5"/>
        <v>22.7462200871731</v>
      </c>
    </row>
    <row r="10" spans="1:12" ht="12.75">
      <c r="A10" s="2">
        <v>14</v>
      </c>
      <c r="B10" s="2">
        <v>112.1</v>
      </c>
      <c r="C10">
        <v>0.917</v>
      </c>
      <c r="D10">
        <v>0.0347</v>
      </c>
      <c r="E10">
        <v>0</v>
      </c>
      <c r="F10">
        <v>0</v>
      </c>
      <c r="G10" s="1">
        <f t="shared" si="0"/>
        <v>2</v>
      </c>
      <c r="H10" s="1">
        <f t="shared" si="1"/>
        <v>112.1</v>
      </c>
      <c r="I10" s="1">
        <f t="shared" si="2"/>
        <v>0.917</v>
      </c>
      <c r="J10" s="1">
        <f t="shared" si="3"/>
        <v>2.3000000000000007</v>
      </c>
      <c r="K10">
        <f t="shared" si="4"/>
        <v>0.04124999999999998</v>
      </c>
      <c r="L10" s="1">
        <f t="shared" si="5"/>
        <v>11.232536303162485</v>
      </c>
    </row>
    <row r="11" spans="1:12" ht="12.75">
      <c r="A11" s="2">
        <v>16</v>
      </c>
      <c r="B11" s="2">
        <v>114.5</v>
      </c>
      <c r="C11">
        <v>0.968</v>
      </c>
      <c r="D11">
        <v>0.0347</v>
      </c>
      <c r="E11">
        <v>0</v>
      </c>
      <c r="F11">
        <v>0</v>
      </c>
      <c r="G11" s="1">
        <f t="shared" si="0"/>
        <v>2</v>
      </c>
      <c r="H11" s="1">
        <f t="shared" si="1"/>
        <v>114.5</v>
      </c>
      <c r="I11" s="1">
        <f t="shared" si="2"/>
        <v>0.968</v>
      </c>
      <c r="J11" s="1">
        <f t="shared" si="3"/>
        <v>1.3000000000000007</v>
      </c>
      <c r="K11">
        <f t="shared" si="4"/>
        <v>0.017749999999999988</v>
      </c>
      <c r="L11" s="1">
        <f t="shared" si="5"/>
        <v>7.372710950413223</v>
      </c>
    </row>
    <row r="12" spans="1:12" ht="12.75">
      <c r="A12" s="2">
        <v>18</v>
      </c>
      <c r="B12" s="2">
        <v>117.3</v>
      </c>
      <c r="C12">
        <v>0.988</v>
      </c>
      <c r="D12">
        <v>0.0347</v>
      </c>
      <c r="E12">
        <v>0</v>
      </c>
      <c r="F12">
        <v>0</v>
      </c>
      <c r="G12" s="1">
        <f t="shared" si="0"/>
        <v>2</v>
      </c>
      <c r="H12" s="1">
        <f t="shared" si="1"/>
        <v>117.3</v>
      </c>
      <c r="I12" s="1">
        <f t="shared" si="2"/>
        <v>0.988</v>
      </c>
      <c r="J12" s="1">
        <f t="shared" si="3"/>
        <v>1.3999999999999986</v>
      </c>
      <c r="K12">
        <f t="shared" si="4"/>
        <v>0.007000000000000006</v>
      </c>
      <c r="L12" s="1">
        <f t="shared" si="5"/>
        <v>6.301382874493926</v>
      </c>
    </row>
    <row r="13" spans="1:12" ht="12.75">
      <c r="A13" s="2">
        <v>20</v>
      </c>
      <c r="B13" s="2">
        <v>120.1</v>
      </c>
      <c r="C13">
        <v>0.996</v>
      </c>
      <c r="D13">
        <v>0.0347</v>
      </c>
      <c r="E13">
        <v>0</v>
      </c>
      <c r="F13">
        <v>0</v>
      </c>
      <c r="G13" s="1">
        <f t="shared" si="0"/>
        <v>2</v>
      </c>
      <c r="H13" s="1">
        <f t="shared" si="1"/>
        <v>120.1</v>
      </c>
      <c r="I13" s="1">
        <f t="shared" si="2"/>
        <v>0.996</v>
      </c>
      <c r="J13" s="1"/>
      <c r="L13" s="1"/>
    </row>
    <row r="14" spans="1:12" ht="12.75">
      <c r="A14" s="2">
        <v>22</v>
      </c>
      <c r="B14" s="2">
        <v>120.1</v>
      </c>
      <c r="C14">
        <v>0.996</v>
      </c>
      <c r="D14">
        <v>0.0347</v>
      </c>
      <c r="E14" s="1"/>
      <c r="G14" s="1"/>
      <c r="H14" s="1"/>
      <c r="I14" s="1"/>
      <c r="J14" s="1"/>
      <c r="L14" s="1"/>
    </row>
    <row r="19" ht="12.75">
      <c r="A19" s="3"/>
    </row>
  </sheetData>
  <dataValidations count="1">
    <dataValidation allowBlank="1" showInputMessage="1" showErrorMessage="1" sqref="L2:L14 A2:J14"/>
  </dataValidations>
  <printOptions/>
  <pageMargins left="0.75" right="0.75" top="1" bottom="1" header="0.5" footer="0.5"/>
  <pageSetup orientation="portrait" paperSize="9"/>
  <headerFooter alignWithMargins="0">
    <oddHeader>&amp;L
&amp;CInferring Gene Expression from Reporter Protein Levels
Credit: David Brown and Phoebe Lostroh (2008)&amp;R
</oddHead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cols>
    <col min="1" max="16384" width="10.87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cols>
    <col min="1" max="16384" width="10.87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Colorado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Brown</dc:creator>
  <cp:keywords/>
  <dc:description/>
  <cp:lastModifiedBy>David Brown</cp:lastModifiedBy>
  <dcterms:created xsi:type="dcterms:W3CDTF">2007-06-27T16:28:22Z</dcterms:created>
  <dcterms:modified xsi:type="dcterms:W3CDTF">2008-01-03T21:43:39Z</dcterms:modified>
  <cp:category/>
  <cp:version/>
  <cp:contentType/>
  <cp:contentStatus/>
</cp:coreProperties>
</file>